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qwen-agent\eea944x3za\default\"/>
    </mc:Choice>
  </mc:AlternateContent>
  <xr:revisionPtr revIDLastSave="0" documentId="13_ncr:1_{8ACA7A81-91D4-4C77-BA6D-61CF0F62A2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员工信息表" sheetId="1" r:id="rId1"/>
    <sheet name="VLOOKUP演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/>
  <c r="B22" i="2"/>
  <c r="B21" i="2"/>
  <c r="B9" i="2"/>
  <c r="B8" i="2"/>
  <c r="B7" i="2"/>
  <c r="B6" i="2"/>
</calcChain>
</file>

<file path=xl/sharedStrings.xml><?xml version="1.0" encoding="utf-8"?>
<sst xmlns="http://schemas.openxmlformats.org/spreadsheetml/2006/main" count="112" uniqueCount="96">
  <si>
    <t>工号</t>
  </si>
  <si>
    <t>姓名</t>
  </si>
  <si>
    <t>部门</t>
  </si>
  <si>
    <t>职位</t>
  </si>
  <si>
    <t>月薪(元)</t>
  </si>
  <si>
    <t>入职日期</t>
  </si>
  <si>
    <t>E001</t>
  </si>
  <si>
    <t>张伟</t>
  </si>
  <si>
    <t>技术部</t>
  </si>
  <si>
    <t>技术总监</t>
  </si>
  <si>
    <t>E002</t>
  </si>
  <si>
    <t>李娜</t>
  </si>
  <si>
    <t>高级工程师</t>
  </si>
  <si>
    <t>E003</t>
  </si>
  <si>
    <t>王强</t>
  </si>
  <si>
    <t>市场部</t>
  </si>
  <si>
    <t>市场经理</t>
  </si>
  <si>
    <t>E004</t>
  </si>
  <si>
    <t>赵敏</t>
  </si>
  <si>
    <t>人事部</t>
  </si>
  <si>
    <t>人事专员</t>
  </si>
  <si>
    <t>E005</t>
  </si>
  <si>
    <t>刘洋</t>
  </si>
  <si>
    <t>财务部</t>
  </si>
  <si>
    <t>财务经理</t>
  </si>
  <si>
    <t>E006</t>
  </si>
  <si>
    <t>陈静</t>
  </si>
  <si>
    <t>市场专员</t>
  </si>
  <si>
    <t>E007</t>
  </si>
  <si>
    <t>杨帆</t>
  </si>
  <si>
    <t>测试工程师</t>
  </si>
  <si>
    <t>E008</t>
  </si>
  <si>
    <t>周洁</t>
  </si>
  <si>
    <t>会计</t>
  </si>
  <si>
    <t>E009</t>
  </si>
  <si>
    <t>吴磊</t>
  </si>
  <si>
    <t>渠道经理</t>
  </si>
  <si>
    <t>E010</t>
  </si>
  <si>
    <t>郑爽</t>
  </si>
  <si>
    <t>人事主管</t>
  </si>
  <si>
    <t>VLOOKUP 函数用法演示</t>
  </si>
  <si>
    <t>示例一：精确匹配查找（第 4 个参数 = 0，最常用）</t>
  </si>
  <si>
    <t>输入要查询的工号：</t>
  </si>
  <si>
    <t>黄色单元格可修改，试试输入其他工号（E001～E010）</t>
  </si>
  <si>
    <t>查找内容</t>
  </si>
  <si>
    <t>查找结果</t>
  </si>
  <si>
    <t>使用的公式</t>
  </si>
  <si>
    <t>说明</t>
  </si>
  <si>
    <t>=VLOOKUP($B$4,员工信息表!$A$2:$F$11,2,0)</t>
  </si>
  <si>
    <t>返回查找范围中第 2 列的值</t>
  </si>
  <si>
    <t>=VLOOKUP($B$4,员工信息表!$A$2:$F$11,3,0)</t>
  </si>
  <si>
    <t>返回查找范围中第 3 列的值</t>
  </si>
  <si>
    <t>=VLOOKUP($B$4,员工信息表!$A$2:$F$11,4,0)</t>
  </si>
  <si>
    <t>返回查找范围中第 4 列的值</t>
  </si>
  <si>
    <t>=VLOOKUP($B$4,员工信息表!$A$2:$F$11,5,0)</t>
  </si>
  <si>
    <t>返回查找范围中第 5 列的值</t>
  </si>
  <si>
    <t>公式参数详解</t>
  </si>
  <si>
    <t>语法：=VLOOKUP(lookup_value, table_array, col_index_num, range_lookup)</t>
  </si>
  <si>
    <t>参数</t>
  </si>
  <si>
    <t>含义</t>
  </si>
  <si>
    <t>本例对应</t>
  </si>
  <si>
    <t>lookup_value</t>
  </si>
  <si>
    <t>要查找的值</t>
  </si>
  <si>
    <t>单元格 $B$4（要查询的工号）</t>
  </si>
  <si>
    <t/>
  </si>
  <si>
    <t>table_array</t>
  </si>
  <si>
    <t>查找范围，其最左侧一列必须包含查找值</t>
  </si>
  <si>
    <t>员工信息表!$A$2:$F$11</t>
  </si>
  <si>
    <t>col_index_num</t>
  </si>
  <si>
    <t>返回查找范围中第几列的值（第 1 列为 1）</t>
  </si>
  <si>
    <t>2=姓名 / 3=部门 / 4=职位 / 5=月薪</t>
  </si>
  <si>
    <t>range_lookup</t>
  </si>
  <si>
    <t>0 或 FALSE=精确匹配；1 或 TRUE=近似匹配</t>
  </si>
  <si>
    <t>0（精确匹配）</t>
  </si>
  <si>
    <t>示例二：用 IFERROR 处理查找失败</t>
  </si>
  <si>
    <t>试试改成不存在的工号（如 E999），观察下方两行结果的区别</t>
  </si>
  <si>
    <t>直接查找</t>
  </si>
  <si>
    <t>=VLOOKUP($B$20,员工信息表!$A$2:$F$11,2,0)</t>
  </si>
  <si>
    <t>工号不存在时会显示错误值 #N/A</t>
  </si>
  <si>
    <t>IFERROR 包裹后</t>
  </si>
  <si>
    <t>=IFERROR(VLOOKUP($B$20,员工信息表!$A$2:$F$11,2,0),"未找到该员工")</t>
  </si>
  <si>
    <t>找不到时返回自定义提示，结果更友好</t>
  </si>
  <si>
    <t>示例三：近似匹配查找（第 4 个参数 = 1）</t>
  </si>
  <si>
    <t>场景：根据绩效分数查奖金比例。注意：查找表第 1 列必须按升序排列，否则结果会出错</t>
  </si>
  <si>
    <t>绩效分数(下限)</t>
  </si>
  <si>
    <t>奖金比例</t>
  </si>
  <si>
    <t>员工绩效分数：</t>
  </si>
  <si>
    <t>黄色单元格可修改，试试改分数看奖金比例自动变化</t>
  </si>
  <si>
    <t>查到的奖金比例：</t>
  </si>
  <si>
    <t>=VLOOKUP($B$32,$A$27:$B$30,2,1)</t>
  </si>
  <si>
    <t>找到小于等于输入分数的最大下限，返回对应奖金比例</t>
  </si>
  <si>
    <t>使用注意事项</t>
  </si>
  <si>
    <t>1. VLOOKUP 只能向右查找：查找值必须位于查找范围的第 1 列，要返回的值只能在其右侧。</t>
  </si>
  <si>
    <t>2. 第 4 个参数省略时默认为近似匹配（1），绝大多数场景需要精确匹配，务必写 0。</t>
  </si>
  <si>
    <t>3. 查找值两侧的数据类型要一致（如文本型工号与数值型工号无法互相匹配），否则精确匹配会失败。</t>
  </si>
  <si>
    <t>4. 如需向左查找或多条件查找，可改用 XLOOKUP 或 INDEX+MATCH 组合。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</si>
</sst>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1">
    <font>
      <sz val="11"/>
      <name val="Calibri"/>
    </font>
    <font>
      <b/>
      <sz val="14"/>
      <color rgb="FFFFFFFF"/>
      <name val="微软雅黑"/>
      <family val="2"/>
      <charset val="134"/>
    </font>
    <font>
      <b/>
      <sz val="11"/>
      <color rgb="FF1F3864"/>
      <name val="微软雅黑"/>
      <family val="2"/>
      <charset val="134"/>
    </font>
    <font>
      <b/>
      <sz val="10"/>
      <color rgb="FFFFFFFF"/>
      <name val="微软雅黑"/>
      <family val="2"/>
      <charset val="134"/>
    </font>
    <font>
      <sz val="10"/>
      <name val="微软雅黑"/>
      <family val="2"/>
      <charset val="134"/>
    </font>
    <font>
      <b/>
      <sz val="10"/>
      <name val="微软雅黑"/>
      <family val="2"/>
      <charset val="134"/>
    </font>
    <font>
      <b/>
      <sz val="10"/>
      <color rgb="FF0000FF"/>
      <name val="微软雅黑"/>
      <family val="2"/>
      <charset val="134"/>
    </font>
    <font>
      <sz val="10"/>
      <color rgb="FF7F7F7F"/>
      <name val="Consolas"/>
    </font>
    <font>
      <sz val="10"/>
      <color rgb="FF595959"/>
      <name val="微软雅黑"/>
      <family val="2"/>
      <charset val="134"/>
    </font>
    <font>
      <b/>
      <sz val="11"/>
      <color rgb="FFC00000"/>
      <name val="Consolas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9CA3AF"/>
      </left>
      <right style="thin">
        <color rgb="FF9CA3AF"/>
      </right>
      <top style="thin">
        <color rgb="FF9CA3AF"/>
      </top>
      <bottom style="thin">
        <color rgb="FF9CA3A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/>
    </xf>
    <xf numFmtId="9" fontId="4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pane ySplit="1" topLeftCell="A2" activePane="bottomLeft" state="frozen"/>
      <selection pane="bottomLeft"/>
    </sheetView>
  </sheetViews>
  <sheetFormatPr defaultRowHeight="14.4"/>
  <cols>
    <col min="1" max="1" width="10" customWidth="1"/>
    <col min="2" max="3" width="11" customWidth="1"/>
    <col min="4" max="4" width="15" customWidth="1"/>
    <col min="5" max="5" width="12" customWidth="1"/>
    <col min="6" max="6" width="14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95" customHeight="1">
      <c r="A2" s="2" t="s">
        <v>6</v>
      </c>
      <c r="B2" s="5" t="s">
        <v>7</v>
      </c>
      <c r="C2" s="5" t="s">
        <v>8</v>
      </c>
      <c r="D2" s="5" t="s">
        <v>9</v>
      </c>
      <c r="E2" s="3">
        <v>25000</v>
      </c>
      <c r="F2" s="4">
        <v>43539</v>
      </c>
    </row>
    <row r="3" spans="1:6" ht="19.95" customHeight="1">
      <c r="A3" s="2" t="s">
        <v>10</v>
      </c>
      <c r="B3" s="5" t="s">
        <v>11</v>
      </c>
      <c r="C3" s="5" t="s">
        <v>8</v>
      </c>
      <c r="D3" s="5" t="s">
        <v>12</v>
      </c>
      <c r="E3" s="3">
        <v>18000</v>
      </c>
      <c r="F3" s="4">
        <v>44013</v>
      </c>
    </row>
    <row r="4" spans="1:6" ht="19.95" customHeight="1">
      <c r="A4" s="2" t="s">
        <v>13</v>
      </c>
      <c r="B4" s="5" t="s">
        <v>14</v>
      </c>
      <c r="C4" s="5" t="s">
        <v>15</v>
      </c>
      <c r="D4" s="5" t="s">
        <v>16</v>
      </c>
      <c r="E4" s="3">
        <v>16000</v>
      </c>
      <c r="F4" s="4">
        <v>44206</v>
      </c>
    </row>
    <row r="5" spans="1:6" ht="19.95" customHeight="1">
      <c r="A5" s="2" t="s">
        <v>17</v>
      </c>
      <c r="B5" s="5" t="s">
        <v>18</v>
      </c>
      <c r="C5" s="5" t="s">
        <v>19</v>
      </c>
      <c r="D5" s="5" t="s">
        <v>20</v>
      </c>
      <c r="E5" s="3">
        <v>12000</v>
      </c>
      <c r="F5" s="4">
        <v>44367</v>
      </c>
    </row>
    <row r="6" spans="1:6" ht="19.95" customHeight="1">
      <c r="A6" s="2" t="s">
        <v>21</v>
      </c>
      <c r="B6" s="5" t="s">
        <v>22</v>
      </c>
      <c r="C6" s="5" t="s">
        <v>23</v>
      </c>
      <c r="D6" s="5" t="s">
        <v>24</v>
      </c>
      <c r="E6" s="3">
        <v>20000</v>
      </c>
      <c r="F6" s="4">
        <v>43409</v>
      </c>
    </row>
    <row r="7" spans="1:6" ht="19.95" customHeight="1">
      <c r="A7" s="2" t="s">
        <v>25</v>
      </c>
      <c r="B7" s="5" t="s">
        <v>26</v>
      </c>
      <c r="C7" s="5" t="s">
        <v>15</v>
      </c>
      <c r="D7" s="5" t="s">
        <v>27</v>
      </c>
      <c r="E7" s="3">
        <v>11000</v>
      </c>
      <c r="F7" s="4">
        <v>44669</v>
      </c>
    </row>
    <row r="8" spans="1:6" ht="19.95" customHeight="1">
      <c r="A8" s="2" t="s">
        <v>28</v>
      </c>
      <c r="B8" s="5" t="s">
        <v>29</v>
      </c>
      <c r="C8" s="5" t="s">
        <v>8</v>
      </c>
      <c r="D8" s="5" t="s">
        <v>30</v>
      </c>
      <c r="E8" s="3">
        <v>14000</v>
      </c>
      <c r="F8" s="4">
        <v>44805</v>
      </c>
    </row>
    <row r="9" spans="1:6" ht="19.95" customHeight="1">
      <c r="A9" s="2" t="s">
        <v>31</v>
      </c>
      <c r="B9" s="5" t="s">
        <v>32</v>
      </c>
      <c r="C9" s="5" t="s">
        <v>23</v>
      </c>
      <c r="D9" s="5" t="s">
        <v>33</v>
      </c>
      <c r="E9" s="3">
        <v>13000</v>
      </c>
      <c r="F9" s="4">
        <v>44971</v>
      </c>
    </row>
    <row r="10" spans="1:6" ht="19.95" customHeight="1">
      <c r="A10" s="2" t="s">
        <v>34</v>
      </c>
      <c r="B10" s="5" t="s">
        <v>35</v>
      </c>
      <c r="C10" s="5" t="s">
        <v>15</v>
      </c>
      <c r="D10" s="5" t="s">
        <v>36</v>
      </c>
      <c r="E10" s="3">
        <v>15000</v>
      </c>
      <c r="F10" s="4">
        <v>44112</v>
      </c>
    </row>
    <row r="11" spans="1:6" ht="19.95" customHeight="1">
      <c r="A11" s="2" t="s">
        <v>37</v>
      </c>
      <c r="B11" s="5" t="s">
        <v>38</v>
      </c>
      <c r="C11" s="5" t="s">
        <v>19</v>
      </c>
      <c r="D11" s="5" t="s">
        <v>39</v>
      </c>
      <c r="E11" s="3">
        <v>17000</v>
      </c>
      <c r="F11" s="4">
        <v>43703</v>
      </c>
    </row>
  </sheetData>
  <autoFilter ref="A1:F11" xr:uid="{00000000-0009-0000-0000-000000000000}"/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"/>
  <sheetViews>
    <sheetView showGridLines="0" workbookViewId="0"/>
  </sheetViews>
  <sheetFormatPr defaultRowHeight="14.4"/>
  <cols>
    <col min="1" max="1" width="20" customWidth="1"/>
    <col min="2" max="2" width="16" customWidth="1"/>
    <col min="3" max="3" width="44" customWidth="1"/>
    <col min="4" max="4" width="34" customWidth="1"/>
  </cols>
  <sheetData>
    <row r="1" spans="1:4" ht="36" customHeight="1">
      <c r="A1" s="16" t="s">
        <v>40</v>
      </c>
      <c r="B1" s="17"/>
      <c r="C1" s="17"/>
      <c r="D1" s="17"/>
    </row>
    <row r="3" spans="1:4" ht="24" customHeight="1">
      <c r="A3" s="18" t="s">
        <v>41</v>
      </c>
      <c r="B3" s="17"/>
      <c r="C3" s="17"/>
      <c r="D3" s="17"/>
    </row>
    <row r="4" spans="1:4" ht="22.05" customHeight="1">
      <c r="A4" s="6" t="s">
        <v>42</v>
      </c>
      <c r="B4" s="7" t="s">
        <v>13</v>
      </c>
      <c r="C4" s="19" t="s">
        <v>43</v>
      </c>
      <c r="D4" s="17"/>
    </row>
    <row r="5" spans="1:4" ht="25.95" customHeight="1">
      <c r="A5" s="1" t="s">
        <v>44</v>
      </c>
      <c r="B5" s="1" t="s">
        <v>45</v>
      </c>
      <c r="C5" s="1" t="s">
        <v>46</v>
      </c>
      <c r="D5" s="1" t="s">
        <v>47</v>
      </c>
    </row>
    <row r="6" spans="1:4" ht="22.05" customHeight="1">
      <c r="A6" s="2" t="s">
        <v>1</v>
      </c>
      <c r="B6" s="8" t="str">
        <f>VLOOKUP($B$4,员工信息表!$A$2:$F$11,2,0)</f>
        <v>王强</v>
      </c>
      <c r="C6" s="10" t="s">
        <v>48</v>
      </c>
      <c r="D6" s="5" t="s">
        <v>49</v>
      </c>
    </row>
    <row r="7" spans="1:4" ht="22.05" customHeight="1">
      <c r="A7" s="2" t="s">
        <v>2</v>
      </c>
      <c r="B7" s="8" t="str">
        <f>VLOOKUP($B$4,员工信息表!$A$2:$F$11,3,0)</f>
        <v>市场部</v>
      </c>
      <c r="C7" s="10" t="s">
        <v>50</v>
      </c>
      <c r="D7" s="5" t="s">
        <v>51</v>
      </c>
    </row>
    <row r="8" spans="1:4" ht="22.05" customHeight="1">
      <c r="A8" s="2" t="s">
        <v>3</v>
      </c>
      <c r="B8" s="8" t="str">
        <f>VLOOKUP($B$4,员工信息表!$A$2:$F$11,4,0)</f>
        <v>市场经理</v>
      </c>
      <c r="C8" s="10" t="s">
        <v>52</v>
      </c>
      <c r="D8" s="5" t="s">
        <v>53</v>
      </c>
    </row>
    <row r="9" spans="1:4" ht="22.05" customHeight="1">
      <c r="A9" s="2" t="s">
        <v>4</v>
      </c>
      <c r="B9" s="9">
        <f>VLOOKUP($B$4,员工信息表!$A$2:$F$11,5,0)</f>
        <v>16000</v>
      </c>
      <c r="C9" s="10" t="s">
        <v>54</v>
      </c>
      <c r="D9" s="5" t="s">
        <v>55</v>
      </c>
    </row>
    <row r="11" spans="1:4" ht="24" customHeight="1">
      <c r="A11" s="18" t="s">
        <v>56</v>
      </c>
      <c r="B11" s="17"/>
      <c r="C11" s="17"/>
      <c r="D11" s="17"/>
    </row>
    <row r="12" spans="1:4" ht="24" customHeight="1">
      <c r="A12" s="20" t="s">
        <v>57</v>
      </c>
      <c r="B12" s="17"/>
      <c r="C12" s="17"/>
      <c r="D12" s="17"/>
    </row>
    <row r="13" spans="1:4" ht="15.6">
      <c r="A13" s="1" t="s">
        <v>58</v>
      </c>
      <c r="B13" s="1" t="s">
        <v>59</v>
      </c>
      <c r="C13" s="21" t="s">
        <v>60</v>
      </c>
      <c r="D13" s="17"/>
    </row>
    <row r="14" spans="1:4" ht="24" customHeight="1">
      <c r="A14" s="12" t="s">
        <v>61</v>
      </c>
      <c r="B14" s="13" t="s">
        <v>62</v>
      </c>
      <c r="C14" s="22" t="s">
        <v>63</v>
      </c>
      <c r="D14" s="23" t="s">
        <v>64</v>
      </c>
    </row>
    <row r="15" spans="1:4" ht="24" customHeight="1">
      <c r="A15" s="12" t="s">
        <v>65</v>
      </c>
      <c r="B15" s="13" t="s">
        <v>66</v>
      </c>
      <c r="C15" s="22" t="s">
        <v>67</v>
      </c>
      <c r="D15" s="23" t="s">
        <v>64</v>
      </c>
    </row>
    <row r="16" spans="1:4" ht="24" customHeight="1">
      <c r="A16" s="12" t="s">
        <v>68</v>
      </c>
      <c r="B16" s="13" t="s">
        <v>69</v>
      </c>
      <c r="C16" s="22" t="s">
        <v>70</v>
      </c>
      <c r="D16" s="23" t="s">
        <v>64</v>
      </c>
    </row>
    <row r="17" spans="1:4" ht="24" customHeight="1">
      <c r="A17" s="12" t="s">
        <v>71</v>
      </c>
      <c r="B17" s="13" t="s">
        <v>72</v>
      </c>
      <c r="C17" s="22" t="s">
        <v>73</v>
      </c>
      <c r="D17" s="23" t="s">
        <v>64</v>
      </c>
    </row>
    <row r="19" spans="1:4" ht="24" customHeight="1">
      <c r="A19" s="18" t="s">
        <v>74</v>
      </c>
      <c r="B19" s="17"/>
      <c r="C19" s="17"/>
      <c r="D19" s="17"/>
    </row>
    <row r="20" spans="1:4" ht="22.05" customHeight="1">
      <c r="A20" s="6" t="s">
        <v>42</v>
      </c>
      <c r="B20" s="7" t="s">
        <v>13</v>
      </c>
      <c r="C20" s="19" t="s">
        <v>75</v>
      </c>
      <c r="D20" s="17"/>
    </row>
    <row r="21" spans="1:4" ht="22.05" customHeight="1">
      <c r="A21" s="2" t="s">
        <v>76</v>
      </c>
      <c r="B21" s="8" t="str">
        <f>VLOOKUP($B$20,员工信息表!$A$2:$F$11,2,0)</f>
        <v>王强</v>
      </c>
      <c r="C21" s="10" t="s">
        <v>77</v>
      </c>
      <c r="D21" s="5" t="s">
        <v>78</v>
      </c>
    </row>
    <row r="22" spans="1:4" ht="30" customHeight="1">
      <c r="A22" s="2" t="s">
        <v>79</v>
      </c>
      <c r="B22" s="8" t="str">
        <f>IFERROR(VLOOKUP($B$20,员工信息表!$A$2:$F$11,2,0),"未找到该员工")</f>
        <v>王强</v>
      </c>
      <c r="C22" s="11" t="s">
        <v>80</v>
      </c>
      <c r="D22" s="5" t="s">
        <v>81</v>
      </c>
    </row>
    <row r="24" spans="1:4" ht="24" customHeight="1">
      <c r="A24" s="18" t="s">
        <v>82</v>
      </c>
      <c r="B24" s="17"/>
      <c r="C24" s="17"/>
      <c r="D24" s="17"/>
    </row>
    <row r="25" spans="1:4" ht="19.95" customHeight="1">
      <c r="A25" s="19" t="s">
        <v>83</v>
      </c>
      <c r="B25" s="17"/>
      <c r="C25" s="17"/>
      <c r="D25" s="17"/>
    </row>
    <row r="26" spans="1:4" ht="25.95" customHeight="1">
      <c r="A26" s="1" t="s">
        <v>84</v>
      </c>
      <c r="B26" s="1" t="s">
        <v>85</v>
      </c>
    </row>
    <row r="27" spans="1:4" ht="19.95" customHeight="1">
      <c r="A27" s="2">
        <v>0</v>
      </c>
      <c r="B27" s="14">
        <v>0</v>
      </c>
    </row>
    <row r="28" spans="1:4" ht="19.95" customHeight="1">
      <c r="A28" s="2">
        <v>60</v>
      </c>
      <c r="B28" s="14">
        <v>0.1</v>
      </c>
    </row>
    <row r="29" spans="1:4" ht="19.95" customHeight="1">
      <c r="A29" s="2">
        <v>75</v>
      </c>
      <c r="B29" s="14">
        <v>0.15</v>
      </c>
    </row>
    <row r="30" spans="1:4" ht="19.95" customHeight="1">
      <c r="A30" s="2">
        <v>90</v>
      </c>
      <c r="B30" s="14">
        <v>0.2</v>
      </c>
    </row>
    <row r="32" spans="1:4" ht="22.05" customHeight="1">
      <c r="A32" s="6" t="s">
        <v>86</v>
      </c>
      <c r="B32" s="7">
        <v>82</v>
      </c>
      <c r="C32" s="19" t="s">
        <v>87</v>
      </c>
      <c r="D32" s="17"/>
    </row>
    <row r="33" spans="1:4" ht="24" customHeight="1">
      <c r="A33" s="6" t="s">
        <v>88</v>
      </c>
      <c r="B33" s="15">
        <f>VLOOKUP($B$32,$A$27:$B$30,2,1)</f>
        <v>0.15</v>
      </c>
      <c r="C33" s="10" t="s">
        <v>89</v>
      </c>
      <c r="D33" s="5" t="s">
        <v>90</v>
      </c>
    </row>
    <row r="35" spans="1:4" ht="24" customHeight="1">
      <c r="A35" s="18" t="s">
        <v>91</v>
      </c>
      <c r="B35" s="17"/>
      <c r="C35" s="17"/>
      <c r="D35" s="17"/>
    </row>
    <row r="36" spans="1:4" ht="22.05" customHeight="1">
      <c r="A36" s="24" t="s">
        <v>92</v>
      </c>
      <c r="B36" s="17"/>
      <c r="C36" s="17"/>
      <c r="D36" s="17"/>
    </row>
    <row r="37" spans="1:4" ht="22.05" customHeight="1">
      <c r="A37" s="24" t="s">
        <v>93</v>
      </c>
      <c r="B37" s="17"/>
      <c r="C37" s="17"/>
      <c r="D37" s="17"/>
    </row>
    <row r="38" spans="1:4" ht="22.05" customHeight="1">
      <c r="A38" s="24" t="s">
        <v>94</v>
      </c>
      <c r="B38" s="17"/>
      <c r="C38" s="17"/>
      <c r="D38" s="17"/>
    </row>
    <row r="39" spans="1:4" ht="22.05" customHeight="1">
      <c r="A39" s="24" t="s">
        <v>95</v>
      </c>
      <c r="B39" s="17"/>
      <c r="C39" s="17"/>
      <c r="D39" s="17"/>
    </row>
  </sheetData>
  <mergeCells count="20">
    <mergeCell ref="A35:D35"/>
    <mergeCell ref="A36:D36"/>
    <mergeCell ref="A37:D37"/>
    <mergeCell ref="A38:D38"/>
    <mergeCell ref="A39:D39"/>
    <mergeCell ref="A19:D19"/>
    <mergeCell ref="C20:D20"/>
    <mergeCell ref="A24:D24"/>
    <mergeCell ref="A25:D25"/>
    <mergeCell ref="C32:D32"/>
    <mergeCell ref="C13:D13"/>
    <mergeCell ref="C14:D14"/>
    <mergeCell ref="C15:D15"/>
    <mergeCell ref="C16:D16"/>
    <mergeCell ref="C17:D17"/>
    <mergeCell ref="A1:D1"/>
    <mergeCell ref="A3:D3"/>
    <mergeCell ref="C4:D4"/>
    <mergeCell ref="A11:D11"/>
    <mergeCell ref="A12:D1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员工信息表</vt:lpstr>
      <vt:lpstr>VLOOKUP演示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 W</cp:lastModifiedBy>
  <dcterms:modified xsi:type="dcterms:W3CDTF">2026-08-24T14:15:23Z</dcterms:modified>
</cp:coreProperties>
</file>